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Оформленные дороги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3" i="1"/>
  <c r="H109"/>
  <c r="G109"/>
  <c r="E102"/>
  <c r="E101"/>
  <c r="I97"/>
  <c r="E96"/>
  <c r="F95"/>
  <c r="F94"/>
  <c r="I92"/>
  <c r="F89"/>
  <c r="I82"/>
  <c r="I80"/>
  <c r="E78"/>
  <c r="I76"/>
  <c r="E74"/>
  <c r="F71"/>
  <c r="E71" s="1"/>
  <c r="I70"/>
  <c r="I69"/>
  <c r="E68"/>
  <c r="E67"/>
  <c r="E66"/>
  <c r="E63"/>
  <c r="I61"/>
  <c r="I60"/>
  <c r="E59"/>
  <c r="E58"/>
  <c r="E56"/>
  <c r="I55"/>
  <c r="E50"/>
  <c r="E47"/>
  <c r="E43"/>
  <c r="I42"/>
  <c r="I41"/>
  <c r="E33"/>
  <c r="E30"/>
  <c r="F29"/>
  <c r="E29"/>
  <c r="I29" s="1"/>
  <c r="F27"/>
  <c r="E25"/>
  <c r="E24"/>
  <c r="F23"/>
  <c r="I22"/>
  <c r="F18"/>
  <c r="F109" s="1"/>
  <c r="E14"/>
  <c r="E12"/>
  <c r="I9"/>
  <c r="A9"/>
  <c r="A10" s="1"/>
  <c r="A11" s="1"/>
  <c r="A12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8"/>
  <c r="I109" l="1"/>
  <c r="E18"/>
  <c r="E109" s="1"/>
</calcChain>
</file>

<file path=xl/sharedStrings.xml><?xml version="1.0" encoding="utf-8"?>
<sst xmlns="http://schemas.openxmlformats.org/spreadsheetml/2006/main" count="321" uniqueCount="223">
  <si>
    <t>ПЕРЕЧЕНЬ</t>
  </si>
  <si>
    <t xml:space="preserve">автомобильных дорог общего пользования местного значения расположенных в границах муниципального образования город Калининск Калининского муниципального района Саратовской области. </t>
  </si>
  <si>
    <t>№ п/п</t>
  </si>
  <si>
    <t>Идентифика-ционный        номер</t>
  </si>
  <si>
    <t>Катего-рия (улица, переу-лок и т.п.)</t>
  </si>
  <si>
    <t>Наименование</t>
  </si>
  <si>
    <t>Протяженность,     км</t>
  </si>
  <si>
    <t>в том числе покрытия (км):</t>
  </si>
  <si>
    <t>Мостовые сооружения</t>
  </si>
  <si>
    <t>Асфаль тобетон-ное</t>
  </si>
  <si>
    <t>Цемент но-бетон ное</t>
  </si>
  <si>
    <t>Щебеночное</t>
  </si>
  <si>
    <t>Грунтовое</t>
  </si>
  <si>
    <t>63-221-501-ОП-МР-001</t>
  </si>
  <si>
    <t>улица</t>
  </si>
  <si>
    <t>Бардина</t>
  </si>
  <si>
    <t>63-221-501-ОП-МР-002</t>
  </si>
  <si>
    <t>Белинского</t>
  </si>
  <si>
    <t>63-221-501-ОП-МР-003</t>
  </si>
  <si>
    <t>Богдана Хмельницкого</t>
  </si>
  <si>
    <t>63-221-501-ОП-МР-004</t>
  </si>
  <si>
    <t>Винницкая</t>
  </si>
  <si>
    <t>63-221-501-ОП-МР-005</t>
  </si>
  <si>
    <t>Вишневая</t>
  </si>
  <si>
    <t>63-221-501-ОП-МР-006</t>
  </si>
  <si>
    <t>30 Лет ВЛКСМ</t>
  </si>
  <si>
    <t>63-221-501-ОП-МР-007</t>
  </si>
  <si>
    <t xml:space="preserve">улица </t>
  </si>
  <si>
    <t xml:space="preserve">Вокзал                                 </t>
  </si>
  <si>
    <t>63-221-501-ОП-МР-008</t>
  </si>
  <si>
    <t>Вокзальная</t>
  </si>
  <si>
    <t>63-221-501-ОП-МР-009</t>
  </si>
  <si>
    <t>Гагарина</t>
  </si>
  <si>
    <t>63-221-501-ОП-МР-010</t>
  </si>
  <si>
    <t>Гоголя</t>
  </si>
  <si>
    <t>63-221-501-ОП-МР-011</t>
  </si>
  <si>
    <t xml:space="preserve">заезд </t>
  </si>
  <si>
    <t>Добролюбовский</t>
  </si>
  <si>
    <t>63-221-501-ОП-МР-012</t>
  </si>
  <si>
    <t>Дорожная</t>
  </si>
  <si>
    <t>63-221-501-ОП-МР-013</t>
  </si>
  <si>
    <t>Дорожный</t>
  </si>
  <si>
    <t>63-221-501-ОП-МР-014</t>
  </si>
  <si>
    <t>проезд</t>
  </si>
  <si>
    <t>63-221-501-ОП-МР-015</t>
  </si>
  <si>
    <t>Есенина</t>
  </si>
  <si>
    <t>63-221-501-ОП-МР-016</t>
  </si>
  <si>
    <t>переулок</t>
  </si>
  <si>
    <t>Железнодорожный</t>
  </si>
  <si>
    <t>63-221-501-ОП-МР-017</t>
  </si>
  <si>
    <t>Заводская</t>
  </si>
  <si>
    <t>63-221-501-ОП-МР-018</t>
  </si>
  <si>
    <t>Заречная</t>
  </si>
  <si>
    <t>63-221-501-ОП-МР-019</t>
  </si>
  <si>
    <t>Калинина</t>
  </si>
  <si>
    <t>63-221-501-ОП-МР-020</t>
  </si>
  <si>
    <t>Карла Маркса</t>
  </si>
  <si>
    <t>63-221-501-ОП-МР-021</t>
  </si>
  <si>
    <t>Кирова</t>
  </si>
  <si>
    <t>63-221-501-ОП-МР-022</t>
  </si>
  <si>
    <t>Кировский</t>
  </si>
  <si>
    <t>63-221-501-ОП-МР-023</t>
  </si>
  <si>
    <t>Коллективная</t>
  </si>
  <si>
    <t>63-221-501-ОП-МР-024</t>
  </si>
  <si>
    <t>1-й Коллективный</t>
  </si>
  <si>
    <t>63-221-501-ОП-МР-025</t>
  </si>
  <si>
    <t>Комарова</t>
  </si>
  <si>
    <t>63-221-501-ОП-МР-026</t>
  </si>
  <si>
    <t>Коммунальная</t>
  </si>
  <si>
    <t>63-221-501-ОП-МР-027</t>
  </si>
  <si>
    <t>Коммунистическая</t>
  </si>
  <si>
    <t>63-221-501-ОП-МР-028</t>
  </si>
  <si>
    <t>1-й Коммунистический</t>
  </si>
  <si>
    <t>63-221-501-ОП-МР-029</t>
  </si>
  <si>
    <t>2-й Коммунистический</t>
  </si>
  <si>
    <t>63-221-501-ОП-МР-030</t>
  </si>
  <si>
    <t>3-й Коммунистический</t>
  </si>
  <si>
    <t>63-221-501-ОП-МР-031</t>
  </si>
  <si>
    <t>Комсомольская</t>
  </si>
  <si>
    <t>63-221-501-ОП-МР-032</t>
  </si>
  <si>
    <t>Комсомольский</t>
  </si>
  <si>
    <t>63-221-501-ОП-МР-033</t>
  </si>
  <si>
    <t>Кооперативная</t>
  </si>
  <si>
    <t>63-221-501-ОП-МР-034</t>
  </si>
  <si>
    <t>Котовского</t>
  </si>
  <si>
    <t>63-221-501-ОП-МР-035</t>
  </si>
  <si>
    <t>Курортная</t>
  </si>
  <si>
    <t>63-221-501-ОП-МГ-036</t>
  </si>
  <si>
    <t>Ленина</t>
  </si>
  <si>
    <t>63-221-501-ОП-МР-037</t>
  </si>
  <si>
    <t>Ленинский</t>
  </si>
  <si>
    <t>63-221-501-ОП-МР-038</t>
  </si>
  <si>
    <t>Лермонтова</t>
  </si>
  <si>
    <t>63-221-501-ОП-МР-039</t>
  </si>
  <si>
    <t>Максима Горького</t>
  </si>
  <si>
    <t>63-221-501-ОП-МР-040</t>
  </si>
  <si>
    <t>Маяковского</t>
  </si>
  <si>
    <t>63-221-501-ОП-МР-041</t>
  </si>
  <si>
    <t>Мельничный</t>
  </si>
  <si>
    <t>63-221-501-ОП-МР-042</t>
  </si>
  <si>
    <t>Молодежная</t>
  </si>
  <si>
    <t>63-221-501-ОП-МР-043</t>
  </si>
  <si>
    <t>1-й Микрорайон</t>
  </si>
  <si>
    <t>63-221-501-ОП-МР-044</t>
  </si>
  <si>
    <t>Мира</t>
  </si>
  <si>
    <t>63-221-501-ОП-МР-045</t>
  </si>
  <si>
    <t>Мирный</t>
  </si>
  <si>
    <t>63-221-501-ОП-МР-046</t>
  </si>
  <si>
    <t>Мичурина</t>
  </si>
  <si>
    <t>63-221-501-ОП-МР-047</t>
  </si>
  <si>
    <t>Набережная</t>
  </si>
  <si>
    <t>63-221-501-ОП-МР-048</t>
  </si>
  <si>
    <t>Нагорная</t>
  </si>
  <si>
    <t>63-221-501-ОП-МР-049</t>
  </si>
  <si>
    <t>Некрасова</t>
  </si>
  <si>
    <t>63-221-501-ОП-МР-050</t>
  </si>
  <si>
    <t>Новая</t>
  </si>
  <si>
    <t>63-221-501-ОП-МР-051</t>
  </si>
  <si>
    <t>Октябрьская</t>
  </si>
  <si>
    <t>63-221-501-ОП-МР-052</t>
  </si>
  <si>
    <t>Октябрьский</t>
  </si>
  <si>
    <t>63-221-501-ОП-МР-053</t>
  </si>
  <si>
    <t>63-221-501-ОП-МР-054</t>
  </si>
  <si>
    <t>40 Лет Октября</t>
  </si>
  <si>
    <t>63-221-501-ОП-МР-055</t>
  </si>
  <si>
    <t>50 Лет Октября</t>
  </si>
  <si>
    <t>63-221-501-ОП-МР-056</t>
  </si>
  <si>
    <t>70 Лет Октября</t>
  </si>
  <si>
    <t>63-221-501-ОП-МГ-057</t>
  </si>
  <si>
    <t>Первомайская</t>
  </si>
  <si>
    <t>63-221-501-ОП-МР-058</t>
  </si>
  <si>
    <t>Перспективная</t>
  </si>
  <si>
    <t>63-221-501-ОП-МР-059</t>
  </si>
  <si>
    <t>Пионерская</t>
  </si>
  <si>
    <t>63-221-501-ОП-МР-060</t>
  </si>
  <si>
    <t>Поликлинический</t>
  </si>
  <si>
    <t>63-221-501-ОП-МР-061</t>
  </si>
  <si>
    <t>Попова Шишка</t>
  </si>
  <si>
    <t>63-221-501-ОП-МР-062</t>
  </si>
  <si>
    <t>Пролетарская</t>
  </si>
  <si>
    <t>63-221-501-ОП-МР-063</t>
  </si>
  <si>
    <t>Промысловая</t>
  </si>
  <si>
    <t>63-221-501-ОП-МР-064</t>
  </si>
  <si>
    <t>Пугачева</t>
  </si>
  <si>
    <t>63-221-501-ОП-МР-065</t>
  </si>
  <si>
    <t>Пушкина</t>
  </si>
  <si>
    <t>63-221-501-ОП-МР-066</t>
  </si>
  <si>
    <t>Пушкинский</t>
  </si>
  <si>
    <t>63-221-501-ОП-МР-067</t>
  </si>
  <si>
    <t>Рабочая</t>
  </si>
  <si>
    <t>63-221-501-ОП-МР-068</t>
  </si>
  <si>
    <t>Революционная</t>
  </si>
  <si>
    <t>63-221-501-ОП-МР-069</t>
  </si>
  <si>
    <t>Репина</t>
  </si>
  <si>
    <t>63-221-501-ОП-МР-070</t>
  </si>
  <si>
    <t>Родниковая</t>
  </si>
  <si>
    <t>63-221-501-ОП-МР-071</t>
  </si>
  <si>
    <t>Садовая</t>
  </si>
  <si>
    <t>63-221-501-ОП-МР-072</t>
  </si>
  <si>
    <t>Садовый</t>
  </si>
  <si>
    <t>63-221-501-ОП-МР-073</t>
  </si>
  <si>
    <t>Свердлова</t>
  </si>
  <si>
    <t>63-221-501-ОП-МР-074</t>
  </si>
  <si>
    <t>Советская</t>
  </si>
  <si>
    <t>63-221-501-ОП-МР-075</t>
  </si>
  <si>
    <t>Советская                                   (от жилого дома № 33/3 Г до ул. Советской № 33/7)</t>
  </si>
  <si>
    <t>63-221-501-ОП-МР-076</t>
  </si>
  <si>
    <t>Степана Разина</t>
  </si>
  <si>
    <t>63-221-501-ОП-МР-077</t>
  </si>
  <si>
    <t>Строителей</t>
  </si>
  <si>
    <t>63-221-501-ОП-МР-078</t>
  </si>
  <si>
    <t>Суворова</t>
  </si>
  <si>
    <t>63-221-501-ОП-МР-079</t>
  </si>
  <si>
    <t>им. Терешковой</t>
  </si>
  <si>
    <t>63-221-501-ОП-МР-080</t>
  </si>
  <si>
    <t>Территория элеватора (жилой фонд)</t>
  </si>
  <si>
    <t>63-221-501-ОП-МР-081</t>
  </si>
  <si>
    <t>Фрунзе</t>
  </si>
  <si>
    <t>63-221-501-ОП-МР-082</t>
  </si>
  <si>
    <t>территория ЦРБ (проезд к жилому дому № 4)</t>
  </si>
  <si>
    <t>63-221-501-ОП-МР-083</t>
  </si>
  <si>
    <t>Чапаева</t>
  </si>
  <si>
    <t>63-221-501-ОП-МР-084</t>
  </si>
  <si>
    <t>1-й Чапаевский</t>
  </si>
  <si>
    <t>63-221-501-ОП-МР-085</t>
  </si>
  <si>
    <t>2-й Чапаевский</t>
  </si>
  <si>
    <t>63-221-501-ОП-МР-086</t>
  </si>
  <si>
    <t>Челюскинцев</t>
  </si>
  <si>
    <t>63-221-501-ОП-МР-087</t>
  </si>
  <si>
    <t>Чернышевского</t>
  </si>
  <si>
    <t>63-221-501-ОП-МР-088</t>
  </si>
  <si>
    <t>Чехова</t>
  </si>
  <si>
    <t>63-221-501-ОП-МР-089</t>
  </si>
  <si>
    <t>Чиркина</t>
  </si>
  <si>
    <t>63-221-501-ОП-МР-090</t>
  </si>
  <si>
    <t>Шевченко</t>
  </si>
  <si>
    <t>63-221-501-ОП-МР-091</t>
  </si>
  <si>
    <t>Школьный</t>
  </si>
  <si>
    <t>63-221-501-ОП-МР-092</t>
  </si>
  <si>
    <t>Шумная</t>
  </si>
  <si>
    <t>63-221-501-ОП-МР-093</t>
  </si>
  <si>
    <t>Энгельса</t>
  </si>
  <si>
    <t>63-221-501-ОП-МР-094</t>
  </si>
  <si>
    <t>п-к Энергетиков</t>
  </si>
  <si>
    <t>63-221-501-ОП-МР-095</t>
  </si>
  <si>
    <t>Юбилейная</t>
  </si>
  <si>
    <t>63-221-501-ОП-МР-096</t>
  </si>
  <si>
    <t>Южная</t>
  </si>
  <si>
    <t>63-221-501-ОП-МР-97</t>
  </si>
  <si>
    <t>1-я Южная линия</t>
  </si>
  <si>
    <t>63-221-501-ОП-МР-098</t>
  </si>
  <si>
    <t>2-я Южная линия</t>
  </si>
  <si>
    <t>63-221-501-ОП-МР-099</t>
  </si>
  <si>
    <t>3-я Южная линия</t>
  </si>
  <si>
    <t>63-221-501-ОП-МР-100</t>
  </si>
  <si>
    <t>4-я Южная линия</t>
  </si>
  <si>
    <t>63-221-501-ОП-МР-101</t>
  </si>
  <si>
    <t>5-я Южная линия</t>
  </si>
  <si>
    <t>63-221-501-ОП-МР-102</t>
  </si>
  <si>
    <t>6-я Южная линия</t>
  </si>
  <si>
    <t>ИТОГО</t>
  </si>
  <si>
    <t>Приложение к решению Совета депутатов муниципального образования  город Калининск                                                  от 04.12.2024 года № 12-73</t>
  </si>
  <si>
    <t>Секретарь Совета депутатов МО г. Калининск                                                                     С.И. Абдулин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</si>
</sst>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C9211E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1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vertical="top" wrapText="1"/>
    </xf>
    <xf numFmtId="0" fontId="3" fillId="0" borderId="1" xfId="0" applyFont="1" applyBorder="1" applyAlignment="1" applyProtection="1">
      <alignment vertical="top"/>
    </xf>
    <xf numFmtId="0" fontId="0" fillId="2" borderId="0" xfId="0" applyFill="1" applyAlignment="1" applyProtection="1"/>
    <xf numFmtId="0" fontId="3" fillId="2" borderId="1" xfId="0" applyFont="1" applyFill="1" applyBorder="1" applyAlignment="1" applyProtection="1">
      <alignment vertical="top"/>
    </xf>
    <xf numFmtId="0" fontId="1" fillId="0" borderId="3" xfId="0" applyFont="1" applyBorder="1" applyAlignment="1" applyProtection="1">
      <alignment vertical="top"/>
    </xf>
    <xf numFmtId="0" fontId="1" fillId="0" borderId="4" xfId="0" applyFont="1" applyBorder="1" applyAlignment="1" applyProtection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top"/>
    </xf>
    <xf numFmtId="164" fontId="3" fillId="0" borderId="1" xfId="0" applyNumberFormat="1" applyFont="1" applyBorder="1" applyAlignment="1" applyProtection="1">
      <alignment horizontal="center" vertical="top"/>
    </xf>
    <xf numFmtId="165" fontId="3" fillId="0" borderId="1" xfId="0" applyNumberFormat="1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center" vertical="top"/>
    </xf>
    <xf numFmtId="2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Font="1" applyBorder="1" applyAlignment="1" applyProtection="1"/>
    <xf numFmtId="0" fontId="0" fillId="0" borderId="1" xfId="0" applyFont="1" applyBorder="1" applyAlignment="1" applyProtection="1"/>
    <xf numFmtId="0" fontId="6" fillId="0" borderId="1" xfId="0" applyFont="1" applyBorder="1" applyAlignment="1" applyProtection="1">
      <alignment horizontal="center" vertical="top"/>
    </xf>
    <xf numFmtId="0" fontId="0" fillId="0" borderId="2" xfId="0" applyFont="1" applyBorder="1" applyAlignment="1" applyProtection="1"/>
    <xf numFmtId="0" fontId="3" fillId="0" borderId="1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top"/>
    </xf>
    <xf numFmtId="0" fontId="3" fillId="0" borderId="0" xfId="0" applyFont="1"/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top"/>
    </xf>
    <xf numFmtId="0" fontId="7" fillId="0" borderId="0" xfId="0" applyFont="1" applyAlignment="1">
      <alignment horizontal="justify"/>
    </xf>
    <xf numFmtId="0" fontId="8" fillId="0" borderId="0" xfId="0" applyFont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114"/>
  <sheetViews>
    <sheetView tabSelected="1" workbookViewId="0">
      <selection activeCell="D125" sqref="D125"/>
    </sheetView>
  </sheetViews>
  <sheetFormatPr defaultColWidth="8.7109375" defaultRowHeight="15"/>
  <cols>
    <col min="1" max="1" width="3.85546875" style="1" customWidth="1"/>
    <col min="2" max="2" width="16.42578125" style="1" customWidth="1"/>
    <col min="3" max="3" width="8.5703125" style="1" customWidth="1"/>
    <col min="4" max="4" width="22.140625" style="1" customWidth="1"/>
    <col min="5" max="5" width="10.42578125" style="1" customWidth="1"/>
    <col min="6" max="6" width="8.85546875" style="1" customWidth="1"/>
    <col min="7" max="7" width="9.42578125" style="1" customWidth="1"/>
    <col min="8" max="8" width="7.7109375" style="1" customWidth="1"/>
    <col min="9" max="9" width="8.140625" style="1" customWidth="1"/>
    <col min="10" max="10" width="7.28515625" style="1" customWidth="1"/>
    <col min="16383" max="16384" width="11.5703125" style="1" customWidth="1"/>
  </cols>
  <sheetData>
    <row r="1" spans="1:10" ht="9.75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63" customHeight="1">
      <c r="A2" s="2"/>
      <c r="B2" s="2"/>
      <c r="C2" s="2"/>
      <c r="D2" s="2"/>
      <c r="E2" s="2"/>
      <c r="F2" s="29" t="s">
        <v>221</v>
      </c>
      <c r="G2" s="30"/>
      <c r="H2" s="30"/>
      <c r="I2" s="30"/>
      <c r="J2" s="30"/>
    </row>
    <row r="3" spans="1:10" ht="15.7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36.6" customHeight="1">
      <c r="A4" s="30" t="s">
        <v>1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15.75" customHeight="1">
      <c r="A5" s="32" t="s">
        <v>2</v>
      </c>
      <c r="B5" s="32" t="s">
        <v>3</v>
      </c>
      <c r="C5" s="32" t="s">
        <v>4</v>
      </c>
      <c r="D5" s="33" t="s">
        <v>5</v>
      </c>
      <c r="E5" s="32" t="s">
        <v>6</v>
      </c>
      <c r="F5" s="33" t="s">
        <v>7</v>
      </c>
      <c r="G5" s="33"/>
      <c r="H5" s="33"/>
      <c r="I5" s="33"/>
      <c r="J5" s="32" t="s">
        <v>8</v>
      </c>
    </row>
    <row r="6" spans="1:10" ht="84.75" customHeight="1">
      <c r="A6" s="32"/>
      <c r="B6" s="32"/>
      <c r="C6" s="32"/>
      <c r="D6" s="33"/>
      <c r="E6" s="32"/>
      <c r="F6" s="3" t="s">
        <v>9</v>
      </c>
      <c r="G6" s="3" t="s">
        <v>10</v>
      </c>
      <c r="H6" s="3" t="s">
        <v>11</v>
      </c>
      <c r="I6" s="3" t="s">
        <v>12</v>
      </c>
      <c r="J6" s="32"/>
    </row>
    <row r="7" spans="1:10" ht="28.5" customHeight="1">
      <c r="A7" s="34">
        <v>1</v>
      </c>
      <c r="B7" s="4" t="s">
        <v>13</v>
      </c>
      <c r="C7" s="6" t="s">
        <v>14</v>
      </c>
      <c r="D7" s="25" t="s">
        <v>15</v>
      </c>
      <c r="E7" s="15">
        <v>0.4</v>
      </c>
      <c r="F7" s="15"/>
      <c r="G7" s="15"/>
      <c r="H7" s="15"/>
      <c r="I7" s="15">
        <v>0.4</v>
      </c>
      <c r="J7" s="15"/>
    </row>
    <row r="8" spans="1:10" ht="25.5">
      <c r="A8" s="34">
        <f t="shared" ref="A8:A39" si="0">A7+1</f>
        <v>2</v>
      </c>
      <c r="B8" s="4" t="s">
        <v>16</v>
      </c>
      <c r="C8" s="6" t="s">
        <v>14</v>
      </c>
      <c r="D8" s="25" t="s">
        <v>17</v>
      </c>
      <c r="E8" s="15">
        <v>0.15</v>
      </c>
      <c r="F8" s="15"/>
      <c r="G8" s="15"/>
      <c r="H8" s="15"/>
      <c r="I8" s="15">
        <v>0.15</v>
      </c>
      <c r="J8" s="15"/>
    </row>
    <row r="9" spans="1:10" ht="30.75" customHeight="1">
      <c r="A9" s="34">
        <f t="shared" si="0"/>
        <v>3</v>
      </c>
      <c r="B9" s="4" t="s">
        <v>18</v>
      </c>
      <c r="C9" s="6" t="s">
        <v>14</v>
      </c>
      <c r="D9" s="26" t="s">
        <v>19</v>
      </c>
      <c r="E9" s="15">
        <v>0.97</v>
      </c>
      <c r="F9" s="15">
        <v>0.75</v>
      </c>
      <c r="G9" s="15"/>
      <c r="H9" s="15"/>
      <c r="I9" s="15">
        <f>E9-F9</f>
        <v>0.21999999999999997</v>
      </c>
      <c r="J9" s="15"/>
    </row>
    <row r="10" spans="1:10" ht="25.5">
      <c r="A10" s="34">
        <f t="shared" si="0"/>
        <v>4</v>
      </c>
      <c r="B10" s="4" t="s">
        <v>20</v>
      </c>
      <c r="C10" s="6" t="s">
        <v>14</v>
      </c>
      <c r="D10" s="26" t="s">
        <v>21</v>
      </c>
      <c r="E10" s="16">
        <v>3</v>
      </c>
      <c r="F10" s="15"/>
      <c r="G10" s="15"/>
      <c r="H10" s="15"/>
      <c r="I10" s="16">
        <v>3</v>
      </c>
      <c r="J10" s="15"/>
    </row>
    <row r="11" spans="1:10" ht="25.5">
      <c r="A11" s="34">
        <f t="shared" si="0"/>
        <v>5</v>
      </c>
      <c r="B11" s="4" t="s">
        <v>22</v>
      </c>
      <c r="C11" s="6" t="s">
        <v>14</v>
      </c>
      <c r="D11" s="26" t="s">
        <v>23</v>
      </c>
      <c r="E11" s="15">
        <v>0.3</v>
      </c>
      <c r="F11" s="15"/>
      <c r="G11" s="15"/>
      <c r="H11" s="15"/>
      <c r="I11" s="15">
        <v>0.3</v>
      </c>
      <c r="J11" s="15"/>
    </row>
    <row r="12" spans="1:10" ht="25.5">
      <c r="A12" s="34">
        <f t="shared" si="0"/>
        <v>6</v>
      </c>
      <c r="B12" s="4" t="s">
        <v>24</v>
      </c>
      <c r="C12" s="6" t="s">
        <v>14</v>
      </c>
      <c r="D12" s="26" t="s">
        <v>25</v>
      </c>
      <c r="E12" s="17">
        <f>F12+I12</f>
        <v>1.2</v>
      </c>
      <c r="F12" s="15">
        <v>0.70399999999999996</v>
      </c>
      <c r="G12" s="15"/>
      <c r="H12" s="15"/>
      <c r="I12" s="15">
        <v>0.496</v>
      </c>
      <c r="J12" s="15"/>
    </row>
    <row r="13" spans="1:10" ht="27" customHeight="1">
      <c r="A13" s="34">
        <f>A12+1</f>
        <v>7</v>
      </c>
      <c r="B13" s="4" t="s">
        <v>26</v>
      </c>
      <c r="C13" s="6" t="s">
        <v>27</v>
      </c>
      <c r="D13" s="26" t="s">
        <v>28</v>
      </c>
      <c r="E13" s="15">
        <v>0.2</v>
      </c>
      <c r="F13" s="15"/>
      <c r="G13" s="15"/>
      <c r="H13" s="15"/>
      <c r="I13" s="15">
        <v>0.2</v>
      </c>
      <c r="J13" s="15"/>
    </row>
    <row r="14" spans="1:10" ht="25.5">
      <c r="A14" s="34">
        <f t="shared" si="0"/>
        <v>8</v>
      </c>
      <c r="B14" s="4" t="s">
        <v>29</v>
      </c>
      <c r="C14" s="6" t="s">
        <v>14</v>
      </c>
      <c r="D14" s="26" t="s">
        <v>30</v>
      </c>
      <c r="E14" s="15">
        <f>F14+I14</f>
        <v>1.07</v>
      </c>
      <c r="F14" s="15">
        <v>0.3</v>
      </c>
      <c r="G14" s="15"/>
      <c r="H14" s="15"/>
      <c r="I14" s="15">
        <v>0.77</v>
      </c>
      <c r="J14" s="15"/>
    </row>
    <row r="15" spans="1:10" ht="25.5">
      <c r="A15" s="34">
        <f t="shared" si="0"/>
        <v>9</v>
      </c>
      <c r="B15" s="4" t="s">
        <v>31</v>
      </c>
      <c r="C15" s="6" t="s">
        <v>27</v>
      </c>
      <c r="D15" s="26" t="s">
        <v>32</v>
      </c>
      <c r="E15" s="15">
        <v>0.35</v>
      </c>
      <c r="F15" s="15"/>
      <c r="G15" s="15"/>
      <c r="H15" s="15"/>
      <c r="I15" s="15">
        <v>0.35</v>
      </c>
      <c r="J15" s="15"/>
    </row>
    <row r="16" spans="1:10" ht="25.5">
      <c r="A16" s="34">
        <f t="shared" si="0"/>
        <v>10</v>
      </c>
      <c r="B16" s="4" t="s">
        <v>33</v>
      </c>
      <c r="C16" s="6" t="s">
        <v>14</v>
      </c>
      <c r="D16" s="26" t="s">
        <v>34</v>
      </c>
      <c r="E16" s="15">
        <v>0.45</v>
      </c>
      <c r="F16" s="15"/>
      <c r="G16" s="15"/>
      <c r="H16" s="15"/>
      <c r="I16" s="15">
        <v>0.45</v>
      </c>
      <c r="J16" s="15"/>
    </row>
    <row r="17" spans="1:10" ht="25.5">
      <c r="A17" s="34">
        <f t="shared" si="0"/>
        <v>11</v>
      </c>
      <c r="B17" s="4" t="s">
        <v>35</v>
      </c>
      <c r="C17" s="6" t="s">
        <v>36</v>
      </c>
      <c r="D17" s="26" t="s">
        <v>37</v>
      </c>
      <c r="E17" s="15">
        <v>0.435</v>
      </c>
      <c r="F17" s="15"/>
      <c r="G17" s="15"/>
      <c r="H17" s="15"/>
      <c r="I17" s="15">
        <v>0.435</v>
      </c>
      <c r="J17" s="15"/>
    </row>
    <row r="18" spans="1:10" ht="25.5">
      <c r="A18" s="34">
        <f t="shared" si="0"/>
        <v>12</v>
      </c>
      <c r="B18" s="4" t="s">
        <v>38</v>
      </c>
      <c r="C18" s="6" t="s">
        <v>14</v>
      </c>
      <c r="D18" s="25" t="s">
        <v>39</v>
      </c>
      <c r="E18" s="15">
        <f>F18+G18+H18+I18</f>
        <v>2.1539999999999999</v>
      </c>
      <c r="F18" s="15">
        <f>0.9+0.35</f>
        <v>1.25</v>
      </c>
      <c r="G18" s="15">
        <v>0.90400000000000003</v>
      </c>
      <c r="H18" s="15"/>
      <c r="I18" s="15"/>
      <c r="J18" s="15"/>
    </row>
    <row r="19" spans="1:10" ht="25.5">
      <c r="A19" s="34">
        <f t="shared" si="0"/>
        <v>13</v>
      </c>
      <c r="B19" s="4" t="s">
        <v>40</v>
      </c>
      <c r="C19" s="6" t="s">
        <v>36</v>
      </c>
      <c r="D19" s="25" t="s">
        <v>41</v>
      </c>
      <c r="E19" s="15">
        <v>0.35</v>
      </c>
      <c r="F19" s="15">
        <v>0.35</v>
      </c>
      <c r="G19" s="15"/>
      <c r="H19" s="15"/>
      <c r="I19" s="15"/>
      <c r="J19" s="15"/>
    </row>
    <row r="20" spans="1:10" ht="25.5">
      <c r="A20" s="34">
        <f t="shared" si="0"/>
        <v>14</v>
      </c>
      <c r="B20" s="4" t="s">
        <v>42</v>
      </c>
      <c r="C20" s="6" t="s">
        <v>43</v>
      </c>
      <c r="D20" s="25" t="s">
        <v>41</v>
      </c>
      <c r="E20" s="18">
        <v>0.35</v>
      </c>
      <c r="F20" s="15">
        <v>0.35</v>
      </c>
      <c r="G20" s="15"/>
      <c r="H20" s="15"/>
      <c r="I20" s="15"/>
      <c r="J20" s="15"/>
    </row>
    <row r="21" spans="1:10" ht="25.5">
      <c r="A21" s="34">
        <f t="shared" si="0"/>
        <v>15</v>
      </c>
      <c r="B21" s="4" t="s">
        <v>44</v>
      </c>
      <c r="C21" s="6" t="s">
        <v>14</v>
      </c>
      <c r="D21" s="25" t="s">
        <v>45</v>
      </c>
      <c r="E21" s="15">
        <v>0.5</v>
      </c>
      <c r="F21" s="15"/>
      <c r="G21" s="15"/>
      <c r="H21" s="15"/>
      <c r="I21" s="15">
        <v>0.5</v>
      </c>
      <c r="J21" s="15"/>
    </row>
    <row r="22" spans="1:10" ht="25.5">
      <c r="A22" s="34">
        <f t="shared" si="0"/>
        <v>16</v>
      </c>
      <c r="B22" s="4" t="s">
        <v>46</v>
      </c>
      <c r="C22" s="6" t="s">
        <v>47</v>
      </c>
      <c r="D22" s="25" t="s">
        <v>48</v>
      </c>
      <c r="E22" s="15">
        <v>0.35</v>
      </c>
      <c r="F22" s="15">
        <v>0.08</v>
      </c>
      <c r="G22" s="15"/>
      <c r="H22" s="15"/>
      <c r="I22" s="15">
        <f>E22-F22</f>
        <v>0.26999999999999996</v>
      </c>
      <c r="J22" s="15"/>
    </row>
    <row r="23" spans="1:10" ht="25.5">
      <c r="A23" s="35">
        <f t="shared" si="0"/>
        <v>17</v>
      </c>
      <c r="B23" s="5" t="s">
        <v>49</v>
      </c>
      <c r="C23" s="8" t="s">
        <v>14</v>
      </c>
      <c r="D23" s="27" t="s">
        <v>50</v>
      </c>
      <c r="E23" s="19">
        <v>3.0139999999999998</v>
      </c>
      <c r="F23" s="20">
        <f>E23-G23-I23</f>
        <v>2.3969999999999998</v>
      </c>
      <c r="G23" s="19"/>
      <c r="H23" s="19"/>
      <c r="I23" s="19">
        <v>0.61699999999999999</v>
      </c>
      <c r="J23" s="19"/>
    </row>
    <row r="24" spans="1:10" ht="25.5">
      <c r="A24" s="35">
        <f t="shared" si="0"/>
        <v>18</v>
      </c>
      <c r="B24" s="5" t="s">
        <v>51</v>
      </c>
      <c r="C24" s="8" t="s">
        <v>14</v>
      </c>
      <c r="D24" s="27" t="s">
        <v>52</v>
      </c>
      <c r="E24" s="19">
        <f>F24+G24+H24+I24</f>
        <v>0.80999999999999994</v>
      </c>
      <c r="F24" s="19">
        <v>0.72399999999999998</v>
      </c>
      <c r="G24" s="19"/>
      <c r="H24" s="19">
        <v>8.5999999999999993E-2</v>
      </c>
      <c r="I24" s="19"/>
      <c r="J24" s="19"/>
    </row>
    <row r="25" spans="1:10" ht="25.5">
      <c r="A25" s="35">
        <f t="shared" si="0"/>
        <v>19</v>
      </c>
      <c r="B25" s="5" t="s">
        <v>53</v>
      </c>
      <c r="C25" s="8" t="s">
        <v>14</v>
      </c>
      <c r="D25" s="27" t="s">
        <v>54</v>
      </c>
      <c r="E25" s="19">
        <f>F25+I25</f>
        <v>2.371</v>
      </c>
      <c r="F25" s="19">
        <v>1.66</v>
      </c>
      <c r="G25" s="19"/>
      <c r="H25" s="19"/>
      <c r="I25" s="19">
        <v>0.71099999999999997</v>
      </c>
      <c r="J25" s="19"/>
    </row>
    <row r="26" spans="1:10" ht="25.5">
      <c r="A26" s="35">
        <f t="shared" si="0"/>
        <v>20</v>
      </c>
      <c r="B26" s="5" t="s">
        <v>55</v>
      </c>
      <c r="C26" s="8" t="s">
        <v>14</v>
      </c>
      <c r="D26" s="27" t="s">
        <v>56</v>
      </c>
      <c r="E26" s="19">
        <v>0.3</v>
      </c>
      <c r="F26" s="19"/>
      <c r="G26" s="19"/>
      <c r="H26" s="19"/>
      <c r="I26" s="19">
        <v>0.3</v>
      </c>
      <c r="J26" s="19"/>
    </row>
    <row r="27" spans="1:10" ht="25.5">
      <c r="A27" s="35">
        <f t="shared" si="0"/>
        <v>21</v>
      </c>
      <c r="B27" s="5" t="s">
        <v>57</v>
      </c>
      <c r="C27" s="8" t="s">
        <v>14</v>
      </c>
      <c r="D27" s="27" t="s">
        <v>58</v>
      </c>
      <c r="E27" s="19">
        <v>1.77</v>
      </c>
      <c r="F27" s="20">
        <f>E27-G27-I27</f>
        <v>1.2890000000000001</v>
      </c>
      <c r="G27" s="19"/>
      <c r="H27" s="19"/>
      <c r="I27" s="19">
        <v>0.48099999999999998</v>
      </c>
      <c r="J27" s="19"/>
    </row>
    <row r="28" spans="1:10" ht="25.5">
      <c r="A28" s="34">
        <f t="shared" si="0"/>
        <v>22</v>
      </c>
      <c r="B28" s="4" t="s">
        <v>59</v>
      </c>
      <c r="C28" s="6" t="s">
        <v>36</v>
      </c>
      <c r="D28" s="25" t="s">
        <v>60</v>
      </c>
      <c r="E28" s="15">
        <v>0.15</v>
      </c>
      <c r="F28" s="15"/>
      <c r="G28" s="15"/>
      <c r="H28" s="15"/>
      <c r="I28" s="15">
        <v>0.15</v>
      </c>
      <c r="J28" s="15"/>
    </row>
    <row r="29" spans="1:10" ht="25.5">
      <c r="A29" s="34">
        <f t="shared" si="0"/>
        <v>23</v>
      </c>
      <c r="B29" s="4" t="s">
        <v>61</v>
      </c>
      <c r="C29" s="6" t="s">
        <v>14</v>
      </c>
      <c r="D29" s="25" t="s">
        <v>62</v>
      </c>
      <c r="E29" s="15">
        <f>0.565+0.283+0.238</f>
        <v>1.0859999999999999</v>
      </c>
      <c r="F29" s="15">
        <f>0.565+0.283+0.18</f>
        <v>1.0279999999999998</v>
      </c>
      <c r="G29" s="15"/>
      <c r="H29" s="15"/>
      <c r="I29" s="15">
        <f>E29-F29</f>
        <v>5.8000000000000052E-2</v>
      </c>
      <c r="J29" s="15"/>
    </row>
    <row r="30" spans="1:10" ht="25.5">
      <c r="A30" s="34">
        <f t="shared" si="0"/>
        <v>24</v>
      </c>
      <c r="B30" s="4" t="s">
        <v>63</v>
      </c>
      <c r="C30" s="21" t="s">
        <v>43</v>
      </c>
      <c r="D30" s="25" t="s">
        <v>64</v>
      </c>
      <c r="E30" s="15">
        <f>F30+I30</f>
        <v>0.44</v>
      </c>
      <c r="F30" s="15">
        <v>0.3</v>
      </c>
      <c r="G30" s="15"/>
      <c r="H30" s="15"/>
      <c r="I30" s="15">
        <v>0.14000000000000001</v>
      </c>
      <c r="J30" s="22"/>
    </row>
    <row r="31" spans="1:10" ht="25.5">
      <c r="A31" s="34">
        <f t="shared" si="0"/>
        <v>25</v>
      </c>
      <c r="B31" s="4" t="s">
        <v>65</v>
      </c>
      <c r="C31" s="6" t="s">
        <v>14</v>
      </c>
      <c r="D31" s="25" t="s">
        <v>66</v>
      </c>
      <c r="E31" s="15">
        <v>0.6</v>
      </c>
      <c r="F31" s="15"/>
      <c r="G31" s="15"/>
      <c r="H31" s="15"/>
      <c r="I31" s="15">
        <v>0.6</v>
      </c>
      <c r="J31" s="15"/>
    </row>
    <row r="32" spans="1:10" ht="25.5">
      <c r="A32" s="34">
        <f t="shared" si="0"/>
        <v>26</v>
      </c>
      <c r="B32" s="4" t="s">
        <v>67</v>
      </c>
      <c r="C32" s="6" t="s">
        <v>14</v>
      </c>
      <c r="D32" s="25" t="s">
        <v>68</v>
      </c>
      <c r="E32" s="15">
        <v>0.25</v>
      </c>
      <c r="F32" s="15">
        <v>0.25</v>
      </c>
      <c r="G32" s="15"/>
      <c r="H32" s="15"/>
      <c r="I32" s="15"/>
      <c r="J32" s="15"/>
    </row>
    <row r="33" spans="1:10" ht="25.5">
      <c r="A33" s="34">
        <f t="shared" si="0"/>
        <v>27</v>
      </c>
      <c r="B33" s="4" t="s">
        <v>69</v>
      </c>
      <c r="C33" s="6" t="s">
        <v>14</v>
      </c>
      <c r="D33" s="25" t="s">
        <v>70</v>
      </c>
      <c r="E33" s="15">
        <f>F33+I33</f>
        <v>0.39200000000000002</v>
      </c>
      <c r="F33" s="15">
        <v>0.39200000000000002</v>
      </c>
      <c r="G33" s="15"/>
      <c r="H33" s="15"/>
      <c r="I33" s="15"/>
      <c r="J33" s="15"/>
    </row>
    <row r="34" spans="1:10" ht="32.25" customHeight="1">
      <c r="A34" s="34">
        <f t="shared" si="0"/>
        <v>28</v>
      </c>
      <c r="B34" s="4" t="s">
        <v>71</v>
      </c>
      <c r="C34" s="6" t="s">
        <v>47</v>
      </c>
      <c r="D34" s="26" t="s">
        <v>72</v>
      </c>
      <c r="E34" s="15">
        <v>0.4</v>
      </c>
      <c r="F34" s="15"/>
      <c r="G34" s="15"/>
      <c r="H34" s="15"/>
      <c r="I34" s="15">
        <v>0.4</v>
      </c>
      <c r="J34" s="15"/>
    </row>
    <row r="35" spans="1:10" ht="33" customHeight="1">
      <c r="A35" s="34">
        <f t="shared" si="0"/>
        <v>29</v>
      </c>
      <c r="B35" s="4" t="s">
        <v>73</v>
      </c>
      <c r="C35" s="6" t="s">
        <v>47</v>
      </c>
      <c r="D35" s="26" t="s">
        <v>74</v>
      </c>
      <c r="E35" s="15">
        <v>0.35</v>
      </c>
      <c r="F35" s="15"/>
      <c r="G35" s="15"/>
      <c r="H35" s="15"/>
      <c r="I35" s="15">
        <v>0.35</v>
      </c>
      <c r="J35" s="15"/>
    </row>
    <row r="36" spans="1:10" ht="28.5" customHeight="1">
      <c r="A36" s="34">
        <f t="shared" si="0"/>
        <v>30</v>
      </c>
      <c r="B36" s="4" t="s">
        <v>75</v>
      </c>
      <c r="C36" s="6" t="s">
        <v>47</v>
      </c>
      <c r="D36" s="26" t="s">
        <v>76</v>
      </c>
      <c r="E36" s="15">
        <v>0.3</v>
      </c>
      <c r="F36" s="15"/>
      <c r="G36" s="15"/>
      <c r="H36" s="15"/>
      <c r="I36" s="15">
        <v>0.3</v>
      </c>
      <c r="J36" s="15"/>
    </row>
    <row r="37" spans="1:10" ht="25.5">
      <c r="A37" s="34">
        <f t="shared" si="0"/>
        <v>31</v>
      </c>
      <c r="B37" s="4" t="s">
        <v>77</v>
      </c>
      <c r="C37" s="6" t="s">
        <v>14</v>
      </c>
      <c r="D37" s="25" t="s">
        <v>78</v>
      </c>
      <c r="E37" s="15">
        <v>0.3</v>
      </c>
      <c r="F37" s="15"/>
      <c r="G37" s="15"/>
      <c r="H37" s="15"/>
      <c r="I37" s="15">
        <v>0.3</v>
      </c>
      <c r="J37" s="15"/>
    </row>
    <row r="38" spans="1:10" ht="25.5">
      <c r="A38" s="34">
        <f t="shared" si="0"/>
        <v>32</v>
      </c>
      <c r="B38" s="4" t="s">
        <v>79</v>
      </c>
      <c r="C38" s="6" t="s">
        <v>47</v>
      </c>
      <c r="D38" s="25" t="s">
        <v>80</v>
      </c>
      <c r="E38" s="15">
        <v>0.15</v>
      </c>
      <c r="F38" s="15"/>
      <c r="G38" s="15"/>
      <c r="H38" s="15"/>
      <c r="I38" s="15">
        <v>0.15</v>
      </c>
      <c r="J38" s="15"/>
    </row>
    <row r="39" spans="1:10" ht="25.5">
      <c r="A39" s="34">
        <f t="shared" si="0"/>
        <v>33</v>
      </c>
      <c r="B39" s="4" t="s">
        <v>81</v>
      </c>
      <c r="C39" s="6" t="s">
        <v>14</v>
      </c>
      <c r="D39" s="25" t="s">
        <v>82</v>
      </c>
      <c r="E39" s="15">
        <v>0.3</v>
      </c>
      <c r="F39" s="15"/>
      <c r="G39" s="15"/>
      <c r="H39" s="15"/>
      <c r="I39" s="15">
        <v>0.3</v>
      </c>
      <c r="J39" s="15"/>
    </row>
    <row r="40" spans="1:10" ht="25.5">
      <c r="A40" s="34">
        <f t="shared" ref="A40:A71" si="1">A39+1</f>
        <v>34</v>
      </c>
      <c r="B40" s="4" t="s">
        <v>83</v>
      </c>
      <c r="C40" s="6" t="s">
        <v>14</v>
      </c>
      <c r="D40" s="25" t="s">
        <v>84</v>
      </c>
      <c r="E40" s="15">
        <v>0.4</v>
      </c>
      <c r="F40" s="15"/>
      <c r="G40" s="15"/>
      <c r="H40" s="15"/>
      <c r="I40" s="15">
        <v>0.4</v>
      </c>
      <c r="J40" s="15"/>
    </row>
    <row r="41" spans="1:10" ht="25.5">
      <c r="A41" s="34">
        <f t="shared" si="1"/>
        <v>35</v>
      </c>
      <c r="B41" s="4" t="s">
        <v>85</v>
      </c>
      <c r="C41" s="6" t="s">
        <v>14</v>
      </c>
      <c r="D41" s="25" t="s">
        <v>86</v>
      </c>
      <c r="E41" s="18">
        <v>0.22</v>
      </c>
      <c r="F41" s="15">
        <v>0.15</v>
      </c>
      <c r="G41" s="15"/>
      <c r="H41" s="15"/>
      <c r="I41" s="15">
        <f>E41-F41</f>
        <v>7.0000000000000007E-2</v>
      </c>
      <c r="J41" s="15"/>
    </row>
    <row r="42" spans="1:10" ht="25.5">
      <c r="A42" s="34">
        <f t="shared" si="1"/>
        <v>36</v>
      </c>
      <c r="B42" s="4" t="s">
        <v>87</v>
      </c>
      <c r="C42" s="6" t="s">
        <v>14</v>
      </c>
      <c r="D42" s="25" t="s">
        <v>88</v>
      </c>
      <c r="E42" s="15">
        <v>5.4550000000000001</v>
      </c>
      <c r="F42" s="15">
        <v>2.3039999999999998</v>
      </c>
      <c r="G42" s="15"/>
      <c r="H42" s="15"/>
      <c r="I42" s="15">
        <f>E42-F42</f>
        <v>3.1510000000000002</v>
      </c>
      <c r="J42" s="15"/>
    </row>
    <row r="43" spans="1:10" ht="25.5">
      <c r="A43" s="34">
        <f t="shared" si="1"/>
        <v>37</v>
      </c>
      <c r="B43" s="4" t="s">
        <v>89</v>
      </c>
      <c r="C43" s="6" t="s">
        <v>47</v>
      </c>
      <c r="D43" s="25" t="s">
        <v>90</v>
      </c>
      <c r="E43" s="15">
        <f>F43+G43+H43+I43</f>
        <v>1.1259999999999999</v>
      </c>
      <c r="F43" s="15">
        <v>1.1259999999999999</v>
      </c>
      <c r="G43" s="15"/>
      <c r="H43" s="15"/>
      <c r="I43" s="15"/>
      <c r="J43" s="15"/>
    </row>
    <row r="44" spans="1:10" ht="25.5">
      <c r="A44" s="34">
        <f t="shared" si="1"/>
        <v>38</v>
      </c>
      <c r="B44" s="4" t="s">
        <v>91</v>
      </c>
      <c r="C44" s="6" t="s">
        <v>14</v>
      </c>
      <c r="D44" s="25" t="s">
        <v>92</v>
      </c>
      <c r="E44" s="15">
        <v>0.25</v>
      </c>
      <c r="F44" s="15"/>
      <c r="G44" s="15"/>
      <c r="H44" s="15"/>
      <c r="I44" s="15">
        <v>0.25</v>
      </c>
      <c r="J44" s="15"/>
    </row>
    <row r="45" spans="1:10" ht="25.5">
      <c r="A45" s="34">
        <f t="shared" si="1"/>
        <v>39</v>
      </c>
      <c r="B45" s="4" t="s">
        <v>93</v>
      </c>
      <c r="C45" s="6" t="s">
        <v>27</v>
      </c>
      <c r="D45" s="25" t="s">
        <v>94</v>
      </c>
      <c r="E45" s="15">
        <v>0.8</v>
      </c>
      <c r="F45" s="15">
        <v>0.8</v>
      </c>
      <c r="G45" s="15"/>
      <c r="H45" s="15"/>
      <c r="I45" s="15"/>
      <c r="J45" s="15"/>
    </row>
    <row r="46" spans="1:10" ht="25.5">
      <c r="A46" s="34">
        <f t="shared" si="1"/>
        <v>40</v>
      </c>
      <c r="B46" s="4" t="s">
        <v>95</v>
      </c>
      <c r="C46" s="6" t="s">
        <v>14</v>
      </c>
      <c r="D46" s="25" t="s">
        <v>96</v>
      </c>
      <c r="E46" s="15">
        <v>0.3</v>
      </c>
      <c r="F46" s="15"/>
      <c r="G46" s="15"/>
      <c r="H46" s="15"/>
      <c r="I46" s="15">
        <v>0.3</v>
      </c>
      <c r="J46" s="15"/>
    </row>
    <row r="47" spans="1:10" ht="25.5">
      <c r="A47" s="34">
        <f t="shared" si="1"/>
        <v>41</v>
      </c>
      <c r="B47" s="4" t="s">
        <v>97</v>
      </c>
      <c r="C47" s="6" t="s">
        <v>47</v>
      </c>
      <c r="D47" s="25" t="s">
        <v>98</v>
      </c>
      <c r="E47" s="15">
        <f>F47+G47+H47+I47</f>
        <v>0.376</v>
      </c>
      <c r="F47" s="15">
        <v>0.376</v>
      </c>
      <c r="G47" s="15"/>
      <c r="H47" s="15"/>
      <c r="I47" s="15"/>
      <c r="J47" s="15"/>
    </row>
    <row r="48" spans="1:10" ht="25.5">
      <c r="A48" s="34">
        <f t="shared" si="1"/>
        <v>42</v>
      </c>
      <c r="B48" s="4" t="s">
        <v>99</v>
      </c>
      <c r="C48" s="6" t="s">
        <v>14</v>
      </c>
      <c r="D48" s="25" t="s">
        <v>100</v>
      </c>
      <c r="E48" s="15">
        <v>0.2</v>
      </c>
      <c r="F48" s="15"/>
      <c r="G48" s="15"/>
      <c r="H48" s="15"/>
      <c r="I48" s="15">
        <v>0.2</v>
      </c>
      <c r="J48" s="15"/>
    </row>
    <row r="49" spans="1:10" ht="25.5">
      <c r="A49" s="34">
        <f t="shared" si="1"/>
        <v>43</v>
      </c>
      <c r="B49" s="4" t="s">
        <v>101</v>
      </c>
      <c r="C49" s="6" t="s">
        <v>14</v>
      </c>
      <c r="D49" s="25" t="s">
        <v>102</v>
      </c>
      <c r="E49" s="15">
        <v>0.45</v>
      </c>
      <c r="F49" s="15">
        <v>0.45</v>
      </c>
      <c r="G49" s="15"/>
      <c r="H49" s="15"/>
      <c r="I49" s="15"/>
      <c r="J49" s="15"/>
    </row>
    <row r="50" spans="1:10" ht="25.5">
      <c r="A50" s="34">
        <f t="shared" si="1"/>
        <v>44</v>
      </c>
      <c r="B50" s="4" t="s">
        <v>103</v>
      </c>
      <c r="C50" s="6" t="s">
        <v>14</v>
      </c>
      <c r="D50" s="25" t="s">
        <v>104</v>
      </c>
      <c r="E50" s="15">
        <f>F50+I50</f>
        <v>0.71100000000000008</v>
      </c>
      <c r="F50" s="15">
        <v>0.32</v>
      </c>
      <c r="G50" s="15"/>
      <c r="H50" s="15"/>
      <c r="I50" s="15">
        <v>0.39100000000000001</v>
      </c>
      <c r="J50" s="15"/>
    </row>
    <row r="51" spans="1:10" ht="25.5">
      <c r="A51" s="34">
        <f t="shared" si="1"/>
        <v>45</v>
      </c>
      <c r="B51" s="4" t="s">
        <v>105</v>
      </c>
      <c r="C51" s="6" t="s">
        <v>47</v>
      </c>
      <c r="D51" s="25" t="s">
        <v>106</v>
      </c>
      <c r="E51" s="15">
        <v>0.2</v>
      </c>
      <c r="F51" s="15"/>
      <c r="G51" s="15"/>
      <c r="H51" s="15"/>
      <c r="I51" s="15">
        <v>0.2</v>
      </c>
      <c r="J51" s="15"/>
    </row>
    <row r="52" spans="1:10" ht="25.5">
      <c r="A52" s="34">
        <f t="shared" si="1"/>
        <v>46</v>
      </c>
      <c r="B52" s="4" t="s">
        <v>107</v>
      </c>
      <c r="C52" s="6" t="s">
        <v>14</v>
      </c>
      <c r="D52" s="25" t="s">
        <v>108</v>
      </c>
      <c r="E52" s="15">
        <v>0.8</v>
      </c>
      <c r="F52" s="15">
        <v>0.8</v>
      </c>
      <c r="G52" s="15"/>
      <c r="H52" s="15"/>
      <c r="I52" s="15"/>
      <c r="J52" s="15"/>
    </row>
    <row r="53" spans="1:10" ht="25.5">
      <c r="A53" s="34">
        <f t="shared" si="1"/>
        <v>47</v>
      </c>
      <c r="B53" s="4" t="s">
        <v>109</v>
      </c>
      <c r="C53" s="6" t="s">
        <v>14</v>
      </c>
      <c r="D53" s="25" t="s">
        <v>110</v>
      </c>
      <c r="E53" s="15">
        <v>1.3</v>
      </c>
      <c r="F53" s="15"/>
      <c r="G53" s="15"/>
      <c r="H53" s="15"/>
      <c r="I53" s="15">
        <v>1.3</v>
      </c>
      <c r="J53" s="15"/>
    </row>
    <row r="54" spans="1:10" ht="25.5">
      <c r="A54" s="34">
        <f t="shared" si="1"/>
        <v>48</v>
      </c>
      <c r="B54" s="4" t="s">
        <v>111</v>
      </c>
      <c r="C54" s="6" t="s">
        <v>14</v>
      </c>
      <c r="D54" s="25" t="s">
        <v>112</v>
      </c>
      <c r="E54" s="15">
        <v>0.2</v>
      </c>
      <c r="F54" s="15">
        <v>0.2</v>
      </c>
      <c r="G54" s="15"/>
      <c r="H54" s="15"/>
      <c r="I54" s="15"/>
      <c r="J54" s="15"/>
    </row>
    <row r="55" spans="1:10" ht="25.5">
      <c r="A55" s="34">
        <f t="shared" si="1"/>
        <v>49</v>
      </c>
      <c r="B55" s="4" t="s">
        <v>113</v>
      </c>
      <c r="C55" s="6" t="s">
        <v>14</v>
      </c>
      <c r="D55" s="25" t="s">
        <v>114</v>
      </c>
      <c r="E55" s="15">
        <v>0.77500000000000002</v>
      </c>
      <c r="F55" s="15">
        <v>0.3</v>
      </c>
      <c r="G55" s="15"/>
      <c r="H55" s="15"/>
      <c r="I55" s="15">
        <f>E55-F55</f>
        <v>0.47500000000000003</v>
      </c>
      <c r="J55" s="15"/>
    </row>
    <row r="56" spans="1:10" ht="25.5">
      <c r="A56" s="34">
        <f t="shared" si="1"/>
        <v>50</v>
      </c>
      <c r="B56" s="4" t="s">
        <v>115</v>
      </c>
      <c r="C56" s="6" t="s">
        <v>14</v>
      </c>
      <c r="D56" s="25" t="s">
        <v>116</v>
      </c>
      <c r="E56" s="15">
        <f>F56+G56+H56+I56</f>
        <v>0.86499999999999999</v>
      </c>
      <c r="F56" s="15">
        <v>0.86499999999999999</v>
      </c>
      <c r="G56" s="15"/>
      <c r="H56" s="15"/>
      <c r="I56" s="15"/>
      <c r="J56" s="15"/>
    </row>
    <row r="57" spans="1:10" ht="25.5">
      <c r="A57" s="34">
        <f t="shared" si="1"/>
        <v>51</v>
      </c>
      <c r="B57" s="4" t="s">
        <v>117</v>
      </c>
      <c r="C57" s="6" t="s">
        <v>14</v>
      </c>
      <c r="D57" s="25" t="s">
        <v>118</v>
      </c>
      <c r="E57" s="15">
        <v>0.98199999999999998</v>
      </c>
      <c r="F57" s="15">
        <v>0.98199999999999998</v>
      </c>
      <c r="G57" s="15"/>
      <c r="H57" s="15"/>
      <c r="I57" s="15"/>
      <c r="J57" s="23"/>
    </row>
    <row r="58" spans="1:10" ht="25.5">
      <c r="A58" s="34">
        <f t="shared" si="1"/>
        <v>52</v>
      </c>
      <c r="B58" s="4" t="s">
        <v>119</v>
      </c>
      <c r="C58" s="6" t="s">
        <v>47</v>
      </c>
      <c r="D58" s="25" t="s">
        <v>120</v>
      </c>
      <c r="E58" s="15">
        <f>I58</f>
        <v>0.84</v>
      </c>
      <c r="F58" s="15"/>
      <c r="G58" s="15"/>
      <c r="H58" s="15"/>
      <c r="I58" s="15">
        <v>0.84</v>
      </c>
      <c r="J58" s="15"/>
    </row>
    <row r="59" spans="1:10" ht="25.5">
      <c r="A59" s="34">
        <f t="shared" si="1"/>
        <v>53</v>
      </c>
      <c r="B59" s="4" t="s">
        <v>121</v>
      </c>
      <c r="C59" s="6" t="s">
        <v>43</v>
      </c>
      <c r="D59" s="25" t="s">
        <v>120</v>
      </c>
      <c r="E59" s="15">
        <f>I59</f>
        <v>1.06</v>
      </c>
      <c r="F59" s="15"/>
      <c r="G59" s="15"/>
      <c r="H59" s="15"/>
      <c r="I59" s="15">
        <v>1.06</v>
      </c>
      <c r="J59" s="15"/>
    </row>
    <row r="60" spans="1:10" ht="25.5">
      <c r="A60" s="34">
        <f t="shared" si="1"/>
        <v>54</v>
      </c>
      <c r="B60" s="4" t="s">
        <v>122</v>
      </c>
      <c r="C60" s="6" t="s">
        <v>27</v>
      </c>
      <c r="D60" s="25" t="s">
        <v>123</v>
      </c>
      <c r="E60" s="15">
        <v>0.8</v>
      </c>
      <c r="F60" s="15"/>
      <c r="G60" s="15"/>
      <c r="H60" s="15"/>
      <c r="I60" s="15">
        <f>E60-F60</f>
        <v>0.8</v>
      </c>
      <c r="J60" s="15"/>
    </row>
    <row r="61" spans="1:10" ht="25.5">
      <c r="A61" s="34">
        <f t="shared" si="1"/>
        <v>55</v>
      </c>
      <c r="B61" s="4" t="s">
        <v>124</v>
      </c>
      <c r="C61" s="6" t="s">
        <v>14</v>
      </c>
      <c r="D61" s="27" t="s">
        <v>125</v>
      </c>
      <c r="E61" s="15">
        <v>1.58</v>
      </c>
      <c r="F61" s="15">
        <v>1.278</v>
      </c>
      <c r="G61" s="15"/>
      <c r="H61" s="15"/>
      <c r="I61" s="15">
        <f>E61-F61</f>
        <v>0.30200000000000005</v>
      </c>
      <c r="J61" s="15"/>
    </row>
    <row r="62" spans="1:10" ht="25.5">
      <c r="A62" s="34">
        <f t="shared" si="1"/>
        <v>56</v>
      </c>
      <c r="B62" s="4" t="s">
        <v>126</v>
      </c>
      <c r="C62" s="6" t="s">
        <v>14</v>
      </c>
      <c r="D62" s="25" t="s">
        <v>127</v>
      </c>
      <c r="E62" s="15">
        <v>0.15</v>
      </c>
      <c r="F62" s="15">
        <v>0.15</v>
      </c>
      <c r="G62" s="15"/>
      <c r="H62" s="15"/>
      <c r="I62" s="15"/>
      <c r="J62" s="15"/>
    </row>
    <row r="63" spans="1:10" ht="25.5">
      <c r="A63" s="34">
        <f t="shared" si="1"/>
        <v>57</v>
      </c>
      <c r="B63" s="4" t="s">
        <v>128</v>
      </c>
      <c r="C63" s="6" t="s">
        <v>14</v>
      </c>
      <c r="D63" s="25" t="s">
        <v>129</v>
      </c>
      <c r="E63" s="15">
        <f>F63+I63</f>
        <v>1.379</v>
      </c>
      <c r="F63" s="15">
        <v>0.78</v>
      </c>
      <c r="G63" s="15"/>
      <c r="H63" s="15"/>
      <c r="I63" s="15">
        <v>0.59899999999999998</v>
      </c>
      <c r="J63" s="15"/>
    </row>
    <row r="64" spans="1:10" ht="25.5">
      <c r="A64" s="34">
        <f t="shared" si="1"/>
        <v>58</v>
      </c>
      <c r="B64" s="4" t="s">
        <v>130</v>
      </c>
      <c r="C64" s="6" t="s">
        <v>14</v>
      </c>
      <c r="D64" s="25" t="s">
        <v>131</v>
      </c>
      <c r="E64" s="15">
        <v>0.3</v>
      </c>
      <c r="F64" s="15">
        <v>0.3</v>
      </c>
      <c r="G64" s="15"/>
      <c r="H64" s="15"/>
      <c r="I64" s="15"/>
      <c r="J64" s="15"/>
    </row>
    <row r="65" spans="1:10" ht="25.5">
      <c r="A65" s="34">
        <f t="shared" si="1"/>
        <v>59</v>
      </c>
      <c r="B65" s="4" t="s">
        <v>132</v>
      </c>
      <c r="C65" s="6" t="s">
        <v>14</v>
      </c>
      <c r="D65" s="25" t="s">
        <v>133</v>
      </c>
      <c r="E65" s="15">
        <v>0.5</v>
      </c>
      <c r="F65" s="15"/>
      <c r="G65" s="15"/>
      <c r="H65" s="15"/>
      <c r="I65" s="15">
        <v>0.5</v>
      </c>
      <c r="J65" s="15"/>
    </row>
    <row r="66" spans="1:10" ht="25.5">
      <c r="A66" s="34">
        <f t="shared" si="1"/>
        <v>60</v>
      </c>
      <c r="B66" s="4" t="s">
        <v>134</v>
      </c>
      <c r="C66" s="6" t="s">
        <v>47</v>
      </c>
      <c r="D66" s="25" t="s">
        <v>135</v>
      </c>
      <c r="E66" s="15">
        <f>F66</f>
        <v>0.78400000000000003</v>
      </c>
      <c r="F66" s="15">
        <v>0.78400000000000003</v>
      </c>
      <c r="G66" s="15"/>
      <c r="H66" s="15"/>
      <c r="I66" s="15"/>
      <c r="J66" s="15"/>
    </row>
    <row r="67" spans="1:10" ht="25.5">
      <c r="A67" s="34">
        <f t="shared" si="1"/>
        <v>61</v>
      </c>
      <c r="B67" s="4" t="s">
        <v>136</v>
      </c>
      <c r="C67" s="6" t="s">
        <v>14</v>
      </c>
      <c r="D67" s="25" t="s">
        <v>137</v>
      </c>
      <c r="E67" s="15">
        <f>I67</f>
        <v>0.43</v>
      </c>
      <c r="F67" s="21"/>
      <c r="G67" s="21"/>
      <c r="H67" s="21"/>
      <c r="I67" s="15">
        <v>0.43</v>
      </c>
      <c r="J67" s="21"/>
    </row>
    <row r="68" spans="1:10" ht="25.5">
      <c r="A68" s="34">
        <f t="shared" si="1"/>
        <v>62</v>
      </c>
      <c r="B68" s="4" t="s">
        <v>138</v>
      </c>
      <c r="C68" s="6" t="s">
        <v>14</v>
      </c>
      <c r="D68" s="25" t="s">
        <v>139</v>
      </c>
      <c r="E68" s="15">
        <f>F68+G68+I68</f>
        <v>1.03</v>
      </c>
      <c r="F68" s="15">
        <v>1.03</v>
      </c>
      <c r="G68" s="15"/>
      <c r="H68" s="15"/>
      <c r="I68" s="15"/>
      <c r="J68" s="15"/>
    </row>
    <row r="69" spans="1:10" ht="25.5">
      <c r="A69" s="34">
        <f t="shared" si="1"/>
        <v>63</v>
      </c>
      <c r="B69" s="4" t="s">
        <v>140</v>
      </c>
      <c r="C69" s="6" t="s">
        <v>14</v>
      </c>
      <c r="D69" s="25" t="s">
        <v>141</v>
      </c>
      <c r="E69" s="15">
        <v>0.35</v>
      </c>
      <c r="F69" s="15">
        <v>0.08</v>
      </c>
      <c r="G69" s="15"/>
      <c r="H69" s="15"/>
      <c r="I69" s="15">
        <f>E69-F69</f>
        <v>0.26999999999999996</v>
      </c>
      <c r="J69" s="15"/>
    </row>
    <row r="70" spans="1:10" ht="25.5">
      <c r="A70" s="34">
        <f t="shared" si="1"/>
        <v>64</v>
      </c>
      <c r="B70" s="4" t="s">
        <v>142</v>
      </c>
      <c r="C70" s="6" t="s">
        <v>27</v>
      </c>
      <c r="D70" s="25" t="s">
        <v>143</v>
      </c>
      <c r="E70" s="15">
        <v>1.3</v>
      </c>
      <c r="F70" s="15">
        <v>0.6</v>
      </c>
      <c r="G70" s="15"/>
      <c r="H70" s="15"/>
      <c r="I70" s="15">
        <f>E70-F70</f>
        <v>0.70000000000000007</v>
      </c>
      <c r="J70" s="15"/>
    </row>
    <row r="71" spans="1:10" ht="25.5">
      <c r="A71" s="34">
        <f t="shared" si="1"/>
        <v>65</v>
      </c>
      <c r="B71" s="4" t="s">
        <v>144</v>
      </c>
      <c r="C71" s="8" t="s">
        <v>14</v>
      </c>
      <c r="D71" s="27" t="s">
        <v>145</v>
      </c>
      <c r="E71" s="15">
        <f>F71</f>
        <v>1.042</v>
      </c>
      <c r="F71" s="15">
        <f>1.042</f>
        <v>1.042</v>
      </c>
      <c r="G71" s="15"/>
      <c r="H71" s="15"/>
      <c r="I71" s="15"/>
      <c r="J71" s="15"/>
    </row>
    <row r="72" spans="1:10" ht="25.5">
      <c r="A72" s="34">
        <f t="shared" ref="A72:A108" si="2">A71+1</f>
        <v>66</v>
      </c>
      <c r="B72" s="4" t="s">
        <v>146</v>
      </c>
      <c r="C72" s="8" t="s">
        <v>43</v>
      </c>
      <c r="D72" s="27" t="s">
        <v>147</v>
      </c>
      <c r="E72" s="15">
        <v>0.2</v>
      </c>
      <c r="F72" s="15"/>
      <c r="G72" s="15"/>
      <c r="H72" s="15"/>
      <c r="I72" s="15">
        <v>0.2</v>
      </c>
      <c r="J72" s="15"/>
    </row>
    <row r="73" spans="1:10" ht="25.5">
      <c r="A73" s="34">
        <f t="shared" si="2"/>
        <v>67</v>
      </c>
      <c r="B73" s="4" t="s">
        <v>148</v>
      </c>
      <c r="C73" s="6" t="s">
        <v>14</v>
      </c>
      <c r="D73" s="25" t="s">
        <v>149</v>
      </c>
      <c r="E73" s="15">
        <v>0.4</v>
      </c>
      <c r="F73" s="15">
        <v>0.4</v>
      </c>
      <c r="G73" s="15"/>
      <c r="H73" s="15"/>
      <c r="I73" s="15"/>
      <c r="J73" s="15"/>
    </row>
    <row r="74" spans="1:10" ht="25.5">
      <c r="A74" s="34">
        <f t="shared" si="2"/>
        <v>68</v>
      </c>
      <c r="B74" s="4" t="s">
        <v>150</v>
      </c>
      <c r="C74" s="6" t="s">
        <v>14</v>
      </c>
      <c r="D74" s="25" t="s">
        <v>151</v>
      </c>
      <c r="E74" s="15">
        <f>F74+G74+H74+I74</f>
        <v>1.169</v>
      </c>
      <c r="F74" s="15"/>
      <c r="G74" s="15"/>
      <c r="H74" s="15">
        <v>1.169</v>
      </c>
      <c r="I74" s="15"/>
      <c r="J74" s="15"/>
    </row>
    <row r="75" spans="1:10" ht="25.5">
      <c r="A75" s="34">
        <f t="shared" si="2"/>
        <v>69</v>
      </c>
      <c r="B75" s="4" t="s">
        <v>152</v>
      </c>
      <c r="C75" s="6" t="s">
        <v>14</v>
      </c>
      <c r="D75" s="25" t="s">
        <v>153</v>
      </c>
      <c r="E75" s="15">
        <v>0.25</v>
      </c>
      <c r="F75" s="15"/>
      <c r="G75" s="15"/>
      <c r="H75" s="15"/>
      <c r="I75" s="15">
        <v>0.25</v>
      </c>
      <c r="J75" s="15"/>
    </row>
    <row r="76" spans="1:10" ht="25.5">
      <c r="A76" s="34">
        <f t="shared" si="2"/>
        <v>70</v>
      </c>
      <c r="B76" s="4" t="s">
        <v>154</v>
      </c>
      <c r="C76" s="6" t="s">
        <v>14</v>
      </c>
      <c r="D76" s="25" t="s">
        <v>155</v>
      </c>
      <c r="E76" s="15">
        <v>0.3</v>
      </c>
      <c r="F76" s="15">
        <v>0.15</v>
      </c>
      <c r="G76" s="15"/>
      <c r="H76" s="15"/>
      <c r="I76" s="15">
        <f>E76-F76</f>
        <v>0.15</v>
      </c>
      <c r="J76" s="15"/>
    </row>
    <row r="77" spans="1:10" ht="25.5">
      <c r="A77" s="34">
        <f t="shared" si="2"/>
        <v>71</v>
      </c>
      <c r="B77" s="4" t="s">
        <v>156</v>
      </c>
      <c r="C77" s="6" t="s">
        <v>14</v>
      </c>
      <c r="D77" s="25" t="s">
        <v>157</v>
      </c>
      <c r="E77" s="15">
        <v>0.4</v>
      </c>
      <c r="F77" s="15"/>
      <c r="G77" s="15"/>
      <c r="H77" s="15"/>
      <c r="I77" s="15">
        <v>0.4</v>
      </c>
      <c r="J77" s="15"/>
    </row>
    <row r="78" spans="1:10" ht="25.5">
      <c r="A78" s="34">
        <f t="shared" si="2"/>
        <v>72</v>
      </c>
      <c r="B78" s="4" t="s">
        <v>158</v>
      </c>
      <c r="C78" s="6" t="s">
        <v>47</v>
      </c>
      <c r="D78" s="25" t="s">
        <v>159</v>
      </c>
      <c r="E78" s="15">
        <f>I78</f>
        <v>0.2</v>
      </c>
      <c r="F78" s="15"/>
      <c r="G78" s="15"/>
      <c r="H78" s="15"/>
      <c r="I78" s="15">
        <v>0.2</v>
      </c>
      <c r="J78" s="15"/>
    </row>
    <row r="79" spans="1:10" ht="25.5">
      <c r="A79" s="34">
        <f t="shared" si="2"/>
        <v>73</v>
      </c>
      <c r="B79" s="4" t="s">
        <v>160</v>
      </c>
      <c r="C79" s="6" t="s">
        <v>14</v>
      </c>
      <c r="D79" s="25" t="s">
        <v>161</v>
      </c>
      <c r="E79" s="15">
        <v>0.6</v>
      </c>
      <c r="F79" s="15"/>
      <c r="G79" s="15"/>
      <c r="H79" s="15"/>
      <c r="I79" s="15">
        <v>0.6</v>
      </c>
      <c r="J79" s="15"/>
    </row>
    <row r="80" spans="1:10" ht="25.5">
      <c r="A80" s="34">
        <f t="shared" si="2"/>
        <v>74</v>
      </c>
      <c r="B80" s="4" t="s">
        <v>162</v>
      </c>
      <c r="C80" s="6" t="s">
        <v>14</v>
      </c>
      <c r="D80" s="25" t="s">
        <v>163</v>
      </c>
      <c r="E80" s="15">
        <v>3.0859999999999999</v>
      </c>
      <c r="F80" s="15">
        <v>2.931</v>
      </c>
      <c r="G80" s="15"/>
      <c r="H80" s="15"/>
      <c r="I80" s="15">
        <f>E80-F80</f>
        <v>0.1549999999999998</v>
      </c>
      <c r="J80" s="15"/>
    </row>
    <row r="81" spans="1:11" ht="60">
      <c r="A81" s="34">
        <f t="shared" si="2"/>
        <v>75</v>
      </c>
      <c r="B81" s="4" t="s">
        <v>164</v>
      </c>
      <c r="C81" s="6" t="s">
        <v>14</v>
      </c>
      <c r="D81" s="26" t="s">
        <v>165</v>
      </c>
      <c r="E81" s="15">
        <v>0.23699999999999999</v>
      </c>
      <c r="F81" s="15"/>
      <c r="G81" s="15"/>
      <c r="H81" s="15"/>
      <c r="I81" s="15">
        <v>0.23699999999999999</v>
      </c>
      <c r="J81" s="15"/>
    </row>
    <row r="82" spans="1:11" ht="25.5">
      <c r="A82" s="34">
        <f t="shared" si="2"/>
        <v>76</v>
      </c>
      <c r="B82" s="4" t="s">
        <v>166</v>
      </c>
      <c r="C82" s="6" t="s">
        <v>14</v>
      </c>
      <c r="D82" s="25" t="s">
        <v>167</v>
      </c>
      <c r="E82" s="15">
        <v>1.232</v>
      </c>
      <c r="F82" s="15">
        <v>0.254</v>
      </c>
      <c r="G82" s="15"/>
      <c r="H82" s="15"/>
      <c r="I82" s="15">
        <f>E82-F82</f>
        <v>0.97799999999999998</v>
      </c>
      <c r="J82" s="15"/>
    </row>
    <row r="83" spans="1:11" ht="25.5">
      <c r="A83" s="34">
        <f t="shared" si="2"/>
        <v>77</v>
      </c>
      <c r="B83" s="4" t="s">
        <v>168</v>
      </c>
      <c r="C83" s="6" t="s">
        <v>14</v>
      </c>
      <c r="D83" s="25" t="s">
        <v>169</v>
      </c>
      <c r="E83" s="15">
        <v>0.7</v>
      </c>
      <c r="F83" s="15">
        <v>0.7</v>
      </c>
      <c r="G83" s="15"/>
      <c r="H83" s="15"/>
      <c r="I83" s="15"/>
      <c r="J83" s="15"/>
    </row>
    <row r="84" spans="1:11" ht="25.5">
      <c r="A84" s="34">
        <f t="shared" si="2"/>
        <v>78</v>
      </c>
      <c r="B84" s="4" t="s">
        <v>170</v>
      </c>
      <c r="C84" s="6" t="s">
        <v>14</v>
      </c>
      <c r="D84" s="25" t="s">
        <v>171</v>
      </c>
      <c r="E84" s="15">
        <v>0.35</v>
      </c>
      <c r="F84" s="15"/>
      <c r="G84" s="15"/>
      <c r="H84" s="15"/>
      <c r="I84" s="15">
        <v>0.35</v>
      </c>
      <c r="J84" s="15"/>
    </row>
    <row r="85" spans="1:11" ht="25.5">
      <c r="A85" s="34">
        <f t="shared" si="2"/>
        <v>79</v>
      </c>
      <c r="B85" s="4" t="s">
        <v>172</v>
      </c>
      <c r="C85" s="6" t="s">
        <v>14</v>
      </c>
      <c r="D85" s="25" t="s">
        <v>173</v>
      </c>
      <c r="E85" s="15">
        <v>0.4</v>
      </c>
      <c r="F85" s="15"/>
      <c r="G85" s="15"/>
      <c r="H85" s="15"/>
      <c r="I85" s="15">
        <v>0.4</v>
      </c>
      <c r="J85" s="15"/>
    </row>
    <row r="86" spans="1:11" ht="45" customHeight="1">
      <c r="A86" s="34">
        <f t="shared" si="2"/>
        <v>80</v>
      </c>
      <c r="B86" s="4" t="s">
        <v>174</v>
      </c>
      <c r="C86" s="6" t="s">
        <v>14</v>
      </c>
      <c r="D86" s="26" t="s">
        <v>175</v>
      </c>
      <c r="E86" s="15">
        <v>0.35</v>
      </c>
      <c r="F86" s="15">
        <v>0.35</v>
      </c>
      <c r="G86" s="15"/>
      <c r="H86" s="15"/>
      <c r="I86" s="15"/>
      <c r="J86" s="15"/>
    </row>
    <row r="87" spans="1:11" ht="25.5">
      <c r="A87" s="34">
        <f t="shared" si="2"/>
        <v>81</v>
      </c>
      <c r="B87" s="4" t="s">
        <v>176</v>
      </c>
      <c r="C87" s="6" t="s">
        <v>14</v>
      </c>
      <c r="D87" s="25" t="s">
        <v>177</v>
      </c>
      <c r="E87" s="15">
        <v>0.4</v>
      </c>
      <c r="F87" s="15"/>
      <c r="G87" s="15"/>
      <c r="H87" s="15"/>
      <c r="I87" s="15">
        <v>0.4</v>
      </c>
      <c r="J87" s="15"/>
    </row>
    <row r="88" spans="1:11" ht="45" customHeight="1">
      <c r="A88" s="34">
        <f t="shared" si="2"/>
        <v>82</v>
      </c>
      <c r="B88" s="4" t="s">
        <v>178</v>
      </c>
      <c r="C88" s="6"/>
      <c r="D88" s="26" t="s">
        <v>179</v>
      </c>
      <c r="E88" s="15">
        <v>0.6</v>
      </c>
      <c r="F88" s="15">
        <v>0.3</v>
      </c>
      <c r="G88" s="15"/>
      <c r="H88" s="15"/>
      <c r="I88" s="15">
        <v>0.3</v>
      </c>
      <c r="J88" s="15"/>
    </row>
    <row r="89" spans="1:11" ht="25.5">
      <c r="A89" s="35">
        <f t="shared" si="2"/>
        <v>83</v>
      </c>
      <c r="B89" s="5" t="s">
        <v>180</v>
      </c>
      <c r="C89" s="8" t="s">
        <v>14</v>
      </c>
      <c r="D89" s="27" t="s">
        <v>181</v>
      </c>
      <c r="E89" s="19">
        <v>2.5030000000000001</v>
      </c>
      <c r="F89" s="20">
        <f>E89-G89-I89</f>
        <v>1.6260000000000001</v>
      </c>
      <c r="G89" s="19"/>
      <c r="H89" s="19"/>
      <c r="I89" s="19">
        <v>0.877</v>
      </c>
      <c r="J89" s="19"/>
    </row>
    <row r="90" spans="1:11" ht="25.5">
      <c r="A90" s="34">
        <f t="shared" si="2"/>
        <v>84</v>
      </c>
      <c r="B90" s="4" t="s">
        <v>182</v>
      </c>
      <c r="C90" s="6" t="s">
        <v>43</v>
      </c>
      <c r="D90" s="25" t="s">
        <v>183</v>
      </c>
      <c r="E90" s="15">
        <v>0.15</v>
      </c>
      <c r="F90" s="15"/>
      <c r="G90" s="15"/>
      <c r="H90" s="15"/>
      <c r="I90" s="15">
        <v>0.15</v>
      </c>
      <c r="J90" s="15"/>
    </row>
    <row r="91" spans="1:11" ht="25.5">
      <c r="A91" s="34">
        <f t="shared" si="2"/>
        <v>85</v>
      </c>
      <c r="B91" s="4" t="s">
        <v>184</v>
      </c>
      <c r="C91" s="6" t="s">
        <v>43</v>
      </c>
      <c r="D91" s="25" t="s">
        <v>185</v>
      </c>
      <c r="E91" s="15">
        <v>0.62</v>
      </c>
      <c r="F91" s="15"/>
      <c r="G91" s="15"/>
      <c r="H91" s="15"/>
      <c r="I91" s="15">
        <v>0.62</v>
      </c>
      <c r="J91" s="15"/>
    </row>
    <row r="92" spans="1:11" ht="25.5">
      <c r="A92" s="34">
        <f t="shared" si="2"/>
        <v>86</v>
      </c>
      <c r="B92" s="4" t="s">
        <v>186</v>
      </c>
      <c r="C92" s="6" t="s">
        <v>14</v>
      </c>
      <c r="D92" s="25" t="s">
        <v>187</v>
      </c>
      <c r="E92" s="15">
        <v>0.6</v>
      </c>
      <c r="F92" s="15">
        <v>0.35</v>
      </c>
      <c r="G92" s="15"/>
      <c r="H92" s="15"/>
      <c r="I92" s="15">
        <f>E92-F92</f>
        <v>0.25</v>
      </c>
      <c r="J92" s="15"/>
    </row>
    <row r="93" spans="1:11" ht="25.5">
      <c r="A93" s="35">
        <f t="shared" si="2"/>
        <v>87</v>
      </c>
      <c r="B93" s="5" t="s">
        <v>188</v>
      </c>
      <c r="C93" s="8" t="s">
        <v>14</v>
      </c>
      <c r="D93" s="27" t="s">
        <v>189</v>
      </c>
      <c r="E93" s="19">
        <v>0.4</v>
      </c>
      <c r="F93" s="19"/>
      <c r="G93" s="19"/>
      <c r="H93" s="19"/>
      <c r="I93" s="19">
        <v>0.4</v>
      </c>
      <c r="J93" s="19"/>
      <c r="K93" s="7"/>
    </row>
    <row r="94" spans="1:11" ht="25.5">
      <c r="A94" s="35">
        <f t="shared" si="2"/>
        <v>88</v>
      </c>
      <c r="B94" s="5" t="s">
        <v>190</v>
      </c>
      <c r="C94" s="8" t="s">
        <v>14</v>
      </c>
      <c r="D94" s="27" t="s">
        <v>191</v>
      </c>
      <c r="E94" s="19">
        <v>1.845</v>
      </c>
      <c r="F94" s="20">
        <f>E94-G94-I94</f>
        <v>1.708</v>
      </c>
      <c r="G94" s="19"/>
      <c r="H94" s="19"/>
      <c r="I94" s="19">
        <v>0.13700000000000001</v>
      </c>
      <c r="J94" s="24"/>
      <c r="K94" s="7"/>
    </row>
    <row r="95" spans="1:11" ht="25.5">
      <c r="A95" s="35">
        <f t="shared" si="2"/>
        <v>89</v>
      </c>
      <c r="B95" s="5" t="s">
        <v>192</v>
      </c>
      <c r="C95" s="8" t="s">
        <v>14</v>
      </c>
      <c r="D95" s="27" t="s">
        <v>193</v>
      </c>
      <c r="E95" s="19">
        <v>2.335</v>
      </c>
      <c r="F95" s="20">
        <f>E95-G95-I95</f>
        <v>2.1829999999999998</v>
      </c>
      <c r="G95" s="19"/>
      <c r="H95" s="19"/>
      <c r="I95" s="19">
        <v>0.152</v>
      </c>
      <c r="J95" s="24"/>
      <c r="K95" s="7"/>
    </row>
    <row r="96" spans="1:11" ht="25.5">
      <c r="A96" s="35">
        <f t="shared" si="2"/>
        <v>90</v>
      </c>
      <c r="B96" s="5" t="s">
        <v>194</v>
      </c>
      <c r="C96" s="8" t="s">
        <v>14</v>
      </c>
      <c r="D96" s="27" t="s">
        <v>195</v>
      </c>
      <c r="E96" s="19">
        <f>F96+G96+H96+I96</f>
        <v>0.52600000000000002</v>
      </c>
      <c r="F96" s="19">
        <v>6.9000000000000006E-2</v>
      </c>
      <c r="G96" s="19"/>
      <c r="H96" s="19"/>
      <c r="I96" s="19">
        <v>0.45700000000000002</v>
      </c>
      <c r="J96" s="19"/>
      <c r="K96" s="7"/>
    </row>
    <row r="97" spans="1:11" ht="25.5">
      <c r="A97" s="35">
        <f t="shared" si="2"/>
        <v>91</v>
      </c>
      <c r="B97" s="5" t="s">
        <v>196</v>
      </c>
      <c r="C97" s="8" t="s">
        <v>47</v>
      </c>
      <c r="D97" s="27" t="s">
        <v>197</v>
      </c>
      <c r="E97" s="19">
        <v>0.82</v>
      </c>
      <c r="F97" s="19">
        <v>0.15</v>
      </c>
      <c r="G97" s="19"/>
      <c r="H97" s="19"/>
      <c r="I97" s="19">
        <f>E97-F97</f>
        <v>0.66999999999999993</v>
      </c>
      <c r="J97" s="19"/>
      <c r="K97" s="7"/>
    </row>
    <row r="98" spans="1:11" ht="25.5">
      <c r="A98" s="34">
        <f t="shared" si="2"/>
        <v>92</v>
      </c>
      <c r="B98" s="4" t="s">
        <v>198</v>
      </c>
      <c r="C98" s="6" t="s">
        <v>14</v>
      </c>
      <c r="D98" s="25" t="s">
        <v>199</v>
      </c>
      <c r="E98" s="15">
        <v>0.4</v>
      </c>
      <c r="F98" s="15">
        <v>0.4</v>
      </c>
      <c r="G98" s="15"/>
      <c r="H98" s="15"/>
      <c r="I98" s="15"/>
      <c r="J98" s="15"/>
    </row>
    <row r="99" spans="1:11" ht="25.5">
      <c r="A99" s="34">
        <f t="shared" si="2"/>
        <v>93</v>
      </c>
      <c r="B99" s="4" t="s">
        <v>200</v>
      </c>
      <c r="C99" s="6" t="s">
        <v>14</v>
      </c>
      <c r="D99" s="25" t="s">
        <v>201</v>
      </c>
      <c r="E99" s="15">
        <v>0.4</v>
      </c>
      <c r="F99" s="15"/>
      <c r="G99" s="15"/>
      <c r="H99" s="15"/>
      <c r="I99" s="15">
        <v>0.4</v>
      </c>
      <c r="J99" s="15"/>
    </row>
    <row r="100" spans="1:11" ht="25.5">
      <c r="A100" s="34">
        <f t="shared" si="2"/>
        <v>94</v>
      </c>
      <c r="B100" s="4" t="s">
        <v>202</v>
      </c>
      <c r="C100" s="6" t="s">
        <v>14</v>
      </c>
      <c r="D100" s="25" t="s">
        <v>203</v>
      </c>
      <c r="E100" s="15">
        <v>0.28000000000000003</v>
      </c>
      <c r="F100" s="15">
        <v>0.28000000000000003</v>
      </c>
      <c r="G100" s="15"/>
      <c r="H100" s="15"/>
      <c r="I100" s="15"/>
      <c r="J100" s="15"/>
    </row>
    <row r="101" spans="1:11" ht="25.5">
      <c r="A101" s="34">
        <f t="shared" si="2"/>
        <v>95</v>
      </c>
      <c r="B101" s="4" t="s">
        <v>204</v>
      </c>
      <c r="C101" s="6" t="s">
        <v>14</v>
      </c>
      <c r="D101" s="25" t="s">
        <v>205</v>
      </c>
      <c r="E101" s="15">
        <f>F101+G101+H101+I101</f>
        <v>0.56099999999999994</v>
      </c>
      <c r="F101" s="15">
        <v>0.247</v>
      </c>
      <c r="G101" s="15"/>
      <c r="H101" s="15">
        <v>0.314</v>
      </c>
      <c r="I101" s="15"/>
      <c r="J101" s="15"/>
    </row>
    <row r="102" spans="1:11" ht="25.5">
      <c r="A102" s="34">
        <f t="shared" si="2"/>
        <v>96</v>
      </c>
      <c r="B102" s="4" t="s">
        <v>206</v>
      </c>
      <c r="C102" s="6" t="s">
        <v>14</v>
      </c>
      <c r="D102" s="25" t="s">
        <v>207</v>
      </c>
      <c r="E102" s="15">
        <f>F102</f>
        <v>0.73</v>
      </c>
      <c r="F102" s="15">
        <v>0.73</v>
      </c>
      <c r="G102" s="15"/>
      <c r="H102" s="15"/>
      <c r="I102" s="15"/>
      <c r="J102" s="15"/>
    </row>
    <row r="103" spans="1:11" ht="25.5">
      <c r="A103" s="34">
        <f t="shared" si="2"/>
        <v>97</v>
      </c>
      <c r="B103" s="4" t="s">
        <v>208</v>
      </c>
      <c r="C103" s="6" t="s">
        <v>14</v>
      </c>
      <c r="D103" s="25" t="s">
        <v>209</v>
      </c>
      <c r="E103" s="15">
        <v>0.35</v>
      </c>
      <c r="F103" s="15"/>
      <c r="G103" s="15"/>
      <c r="H103" s="15"/>
      <c r="I103" s="15">
        <v>0.35</v>
      </c>
      <c r="J103" s="15"/>
    </row>
    <row r="104" spans="1:11" ht="25.5">
      <c r="A104" s="34">
        <f t="shared" si="2"/>
        <v>98</v>
      </c>
      <c r="B104" s="4" t="s">
        <v>210</v>
      </c>
      <c r="C104" s="6" t="s">
        <v>14</v>
      </c>
      <c r="D104" s="25" t="s">
        <v>211</v>
      </c>
      <c r="E104" s="15">
        <v>0.45</v>
      </c>
      <c r="F104" s="15"/>
      <c r="G104" s="15"/>
      <c r="H104" s="15"/>
      <c r="I104" s="15">
        <v>0.45</v>
      </c>
      <c r="J104" s="15"/>
    </row>
    <row r="105" spans="1:11" ht="25.5">
      <c r="A105" s="34">
        <f t="shared" si="2"/>
        <v>99</v>
      </c>
      <c r="B105" s="4" t="s">
        <v>212</v>
      </c>
      <c r="C105" s="6" t="s">
        <v>14</v>
      </c>
      <c r="D105" s="25" t="s">
        <v>213</v>
      </c>
      <c r="E105" s="15">
        <v>0.45</v>
      </c>
      <c r="F105" s="15"/>
      <c r="G105" s="15"/>
      <c r="H105" s="15"/>
      <c r="I105" s="15">
        <v>0.45</v>
      </c>
      <c r="J105" s="15"/>
    </row>
    <row r="106" spans="1:11" ht="25.5">
      <c r="A106" s="34">
        <f t="shared" si="2"/>
        <v>100</v>
      </c>
      <c r="B106" s="4" t="s">
        <v>214</v>
      </c>
      <c r="C106" s="6" t="s">
        <v>14</v>
      </c>
      <c r="D106" s="25" t="s">
        <v>215</v>
      </c>
      <c r="E106" s="15">
        <v>0.45</v>
      </c>
      <c r="F106" s="15"/>
      <c r="G106" s="15"/>
      <c r="H106" s="15"/>
      <c r="I106" s="15">
        <v>0.45</v>
      </c>
      <c r="J106" s="15"/>
    </row>
    <row r="107" spans="1:11" ht="25.5">
      <c r="A107" s="34">
        <f t="shared" si="2"/>
        <v>101</v>
      </c>
      <c r="B107" s="4" t="s">
        <v>216</v>
      </c>
      <c r="C107" s="6" t="s">
        <v>14</v>
      </c>
      <c r="D107" s="25" t="s">
        <v>217</v>
      </c>
      <c r="E107" s="15">
        <v>0.45</v>
      </c>
      <c r="F107" s="15"/>
      <c r="G107" s="15"/>
      <c r="H107" s="15"/>
      <c r="I107" s="15">
        <v>0.45</v>
      </c>
      <c r="J107" s="15"/>
    </row>
    <row r="108" spans="1:11" ht="25.5">
      <c r="A108" s="34">
        <f t="shared" si="2"/>
        <v>102</v>
      </c>
      <c r="B108" s="4" t="s">
        <v>218</v>
      </c>
      <c r="C108" s="6" t="s">
        <v>14</v>
      </c>
      <c r="D108" s="25" t="s">
        <v>219</v>
      </c>
      <c r="E108" s="15">
        <v>0.43</v>
      </c>
      <c r="F108" s="15"/>
      <c r="G108" s="15"/>
      <c r="H108" s="15"/>
      <c r="I108" s="15">
        <v>0.43</v>
      </c>
      <c r="J108" s="15"/>
    </row>
    <row r="109" spans="1:11" ht="15.75">
      <c r="A109" s="9"/>
      <c r="B109" s="10"/>
      <c r="C109" s="10"/>
      <c r="D109" s="11" t="s">
        <v>220</v>
      </c>
      <c r="E109" s="12">
        <f>SUM(E7:E108)</f>
        <v>77.791000000000011</v>
      </c>
      <c r="F109" s="12">
        <f>SUM(F7:F108)</f>
        <v>39.369</v>
      </c>
      <c r="G109" s="12">
        <f>SUM(G7:G108)</f>
        <v>0.90400000000000003</v>
      </c>
      <c r="H109" s="12">
        <f>SUM(H7:H108)</f>
        <v>1.5690000000000002</v>
      </c>
      <c r="I109" s="12">
        <f>SUM(I7:I108)</f>
        <v>35.949000000000012</v>
      </c>
      <c r="J109" s="12"/>
    </row>
    <row r="110" spans="1:11" ht="15.75">
      <c r="A110" s="13"/>
      <c r="B110" s="13"/>
      <c r="C110" s="13"/>
      <c r="D110" s="13"/>
      <c r="E110" s="14"/>
      <c r="F110" s="14"/>
      <c r="G110" s="14"/>
      <c r="H110" s="14"/>
      <c r="I110" s="14"/>
      <c r="J110" s="14"/>
    </row>
    <row r="113" spans="1:10" ht="15" customHeight="1">
      <c r="A113" s="36" t="s">
        <v>222</v>
      </c>
      <c r="B113" s="37"/>
      <c r="C113" s="37"/>
      <c r="D113" s="37"/>
      <c r="E113" s="37"/>
      <c r="F113" s="37"/>
      <c r="G113" s="37"/>
      <c r="H113" s="37"/>
      <c r="I113" s="37"/>
      <c r="J113" s="37"/>
    </row>
    <row r="114" spans="1:10">
      <c r="A114" s="28"/>
    </row>
  </sheetData>
  <mergeCells count="11">
    <mergeCell ref="A113:J113"/>
    <mergeCell ref="F2:J2"/>
    <mergeCell ref="A3:J3"/>
    <mergeCell ref="A4:J4"/>
    <mergeCell ref="A5:A6"/>
    <mergeCell ref="B5:B6"/>
    <mergeCell ref="C5:C6"/>
    <mergeCell ref="D5:D6"/>
    <mergeCell ref="E5:E6"/>
    <mergeCell ref="F5:I5"/>
    <mergeCell ref="J5:J6"/>
  </mergeCells>
  <pageMargins left="0.31496062992125984" right="0.31496062992125984" top="0.74803149606299213" bottom="0.35433070866141736" header="0.51181102362204722" footer="0.51181102362204722"/>
  <pageSetup paperSize="9" scale="8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LibreOffice/24.2.5.2$Windows_X86_64 LibreOffice_project/bffef4ea93e59bebbeaf7f431bb02b1a39ee8a59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Оформленные дороги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Екатерина</cp:lastModifiedBy>
  <cp:revision>11</cp:revision>
  <cp:lastPrinted>2024-12-05T06:09:42Z</cp:lastPrinted>
  <dcterms:created xsi:type="dcterms:W3CDTF">2006-09-16T00:00:00Z</dcterms:created>
  <dcterms:modified xsi:type="dcterms:W3CDTF">2024-12-05T06:09:50Z</dcterms:modified>
  <dc:language>ru-RU</dc:language>
</cp:coreProperties>
</file>